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525" windowHeight="1209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<sst xmlns="http://schemas.openxmlformats.org/spreadsheetml/2006/main" count="98" uniqueCount="61">
  <si>
    <t>附件1</t>
  </si>
  <si>
    <t>2024年中央、自治区彩票公益金安排项目组织实施情况表（项目法和因素法）</t>
  </si>
  <si>
    <t>单位：万元</t>
  </si>
  <si>
    <t>市（县、区）</t>
  </si>
  <si>
    <t>项目名称</t>
  </si>
  <si>
    <t>调整后项目名称（如有调整）</t>
  </si>
  <si>
    <t>项目个数</t>
  </si>
  <si>
    <t>项目类型</t>
  </si>
  <si>
    <t>调整后项目类型（如有调整）</t>
  </si>
  <si>
    <r>
      <rPr>
        <b/>
        <sz val="10"/>
        <rFont val="宋体"/>
        <charset val="134"/>
      </rPr>
      <t>2023年结转结余金额</t>
    </r>
    <r>
      <rPr>
        <b/>
        <sz val="10"/>
        <color rgb="FFFF0000"/>
        <rFont val="宋体"/>
        <charset val="134"/>
      </rPr>
      <t>（无需列项目名称，同一项目类型只需插一行添加即可）</t>
    </r>
    <r>
      <rPr>
        <b/>
        <sz val="10"/>
        <rFont val="宋体"/>
        <charset val="134"/>
      </rPr>
      <t xml:space="preserve">
A</t>
    </r>
  </si>
  <si>
    <t>2024年项目预算
金额
B</t>
  </si>
  <si>
    <t>截至2024年12月31日已支出金额
C</t>
  </si>
  <si>
    <t>财政收回金额
D</t>
  </si>
  <si>
    <t>2024年结转结余金额
E=A+B-C-D</t>
  </si>
  <si>
    <t>项目组织实施情况</t>
  </si>
  <si>
    <t>项目效益</t>
  </si>
  <si>
    <t>备注</t>
  </si>
  <si>
    <t>实际支出
合计</t>
  </si>
  <si>
    <t>其中：2024年下达的指标中已支出金额</t>
  </si>
  <si>
    <t>收回2023年
指标</t>
  </si>
  <si>
    <t>收回2024年
指标</t>
  </si>
  <si>
    <t>资源县</t>
  </si>
  <si>
    <t>资源县车田瑶族乡居家养老服务中心改造提升项目</t>
  </si>
  <si>
    <t>老年人福利类项目</t>
  </si>
  <si>
    <t>建筑面积794㎡旧楼的水电设施改造，消防设施改造，并将原有较小16间房间改扩为8间套房，床位由36张变为28张，新建建筑面积905.1㎡，增加20张床位，其余包含厨房、餐厅、办公室、会议室、室内活动室、医疗卫生室等。室外新建室外活动绿化场地约320㎡，拆除原有旧大门，扩建新大门，大院内新增10盏太阳能路灯，修缮院内排水沟60m，容积率0.49，建筑密度24.2%，绿地率30.6%。工程已完工，现正做结算评审</t>
  </si>
  <si>
    <t>通过项目实施，发展居家社区养老服务，进一步夯实城乡养老服务基础，健全城乡养老服务体系。</t>
  </si>
  <si>
    <t>因素法</t>
  </si>
  <si>
    <t>资源县河口瑶族乡居家养老服务中心建设项目</t>
  </si>
  <si>
    <t>新建养老中心、电梯井、安装工程、原养老中心改造，购置电梯，完成河口瑶族乡居家养老服务中心建设，项目已完成</t>
  </si>
  <si>
    <t>发展居家社区养老服务，进一步夯实城乡养老服务基础，健全城乡养老服务体系。</t>
  </si>
  <si>
    <t>特殊困难老年人家庭适老化改造</t>
  </si>
  <si>
    <t>完成100户特殊困难老年人家庭适老化改造，项目已验收，资金未付完</t>
  </si>
  <si>
    <t>提升居家困难老年人照护服务能力</t>
  </si>
  <si>
    <t>整合资金完成330户特殊困难老年人家庭适老化改造，项目已完成</t>
  </si>
  <si>
    <t>老年助餐点建设</t>
  </si>
  <si>
    <t>已完成天门村长者食堂、石溪村老年协会长者食堂建设，沈滩社区长者食堂在建</t>
  </si>
  <si>
    <t>完善老年助餐服务设施，进一步夯实城乡养老服务基础，健全城乡养老服务体系</t>
  </si>
  <si>
    <t>资源县养护一号楼进行提升改造项目</t>
  </si>
  <si>
    <t>资源县养老服务综合项目园养护1号楼提升改造工程，改造面积5951.63平方米，护理型床位125张。主要是将养护1号楼打造为医养、康养一条龙服务的养老机构。改造后的养护1号楼主要功能室有康复中心、养老中心、餐饮服务、娱乐功能室等，同时配套建设相应的医疗功能室及医护管理功能室。主要改造内容包含地面、墙面、吊顶、卫浴、无障碍设施、门窗、给排水部分、电气部分。已完成50%工程量。</t>
  </si>
  <si>
    <t>支持城乡老年福利机构维修改造和设施设备配置，提高养老服务水平</t>
  </si>
  <si>
    <t>敬老院低压配电工程尾款</t>
  </si>
  <si>
    <t>用于多功能养老服务项目园变压器至各栋楼之间修电井、埋线管、铺设电线。项目已完成。</t>
  </si>
  <si>
    <t>完善了多功能养老服务项目园基础设施、改善了养老服务设施</t>
  </si>
  <si>
    <t>政府购买社会工作服务项目</t>
  </si>
  <si>
    <t>其他社会公益类项目</t>
  </si>
  <si>
    <t>整合资金政府购买2024年11月-2025年10月社会救助服务、农村留守和困境儿童保障工作服务，项目正在实施</t>
  </si>
  <si>
    <t>有效解决基层社会救助经办服务能力薄弱问题，增加社会救助服务有效供给，提高社会救助服务质量和效率，为社会救助对象及时、高效、专业的救助服务，积极引入各种社会爱心企业和组织，搭建公益平台。通过项目投入，积极推行政府购买服务，以保障困难群众基本生活权益，努力为社会救助对象提供及时、高效、专业的救助服务。</t>
  </si>
  <si>
    <t>整合资金购买2023年11月-2024年10月老年社会工作服务、社会救助工作服务、其他领域社会工作服务，项目已完成</t>
  </si>
  <si>
    <t>乡村振兴衔接服务项目</t>
  </si>
  <si>
    <t>支持茶坪村苗族特色文化（老年人活动）戏台建设，工程在建</t>
  </si>
  <si>
    <t>支助加强乡村建设，巩固拓展脱贫攻坚成果全面推进乡村振兴</t>
  </si>
  <si>
    <t>大坨村和尚冲人饮工程项目</t>
  </si>
  <si>
    <t>修建拦水坝一座、30m³蓄水池一座、阀门井13座、铺设PE给水管道2340米，项目已完成</t>
  </si>
  <si>
    <t>通过项目投入解决和尚冲居民饮水困难，巩固拓展脱贫攻坚成果全面推进乡村振兴</t>
  </si>
  <si>
    <t>政府购买未成年人保护服务</t>
  </si>
  <si>
    <t>政府购买2022年6月-2023年5月未成年人保护服务，项目已完成</t>
  </si>
  <si>
    <t>通过实施社会工作和志愿服务项目，引入专业社会力量为困境未成年人开展心理疏导、资源链接、能力提升、社会融入等关爱型、专业化、个性化服务，推进农村留守儿童和困境儿童关爱服务体系建设。</t>
  </si>
  <si>
    <r>
      <t>福彩圆梦</t>
    </r>
    <r>
      <rPr>
        <sz val="10"/>
        <rFont val="Times New Roman"/>
        <charset val="134"/>
      </rPr>
      <t>·</t>
    </r>
    <r>
      <rPr>
        <sz val="10"/>
        <rFont val="宋体"/>
        <charset val="134"/>
      </rPr>
      <t>孤儿助学工程</t>
    </r>
  </si>
  <si>
    <t>儿童福利类</t>
  </si>
  <si>
    <r>
      <t>8名已认定为孤儿身份年满</t>
    </r>
    <r>
      <rPr>
        <sz val="10"/>
        <rFont val="Times New Roman"/>
        <charset val="134"/>
      </rPr>
      <t>18</t>
    </r>
    <r>
      <rPr>
        <sz val="10"/>
        <rFont val="宋体"/>
        <charset val="134"/>
      </rPr>
      <t>周岁后在普通全日制本科、专科、高等职业学校等就读的中专、大专、本科学生和硕士研究生的助学金</t>
    </r>
  </si>
  <si>
    <t>确保孤儿受教育权益和基本生活等方面得到切实保障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</si>
</sst>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 "/>
    <numFmt numFmtId="177" formatCode="0_ "/>
    <numFmt numFmtId="178" formatCode="0.00_ "/>
  </numFmts>
  <fonts count="39">
    <font>
      <sz val="11"/>
      <color theme="1"/>
      <name val="宋体"/>
      <charset val="134"/>
      <scheme val="minor"/>
    </font>
    <font>
      <sz val="12"/>
      <name val="Times New Roman"/>
      <charset val="134"/>
    </font>
    <font>
      <sz val="22"/>
      <name val="Times New Roman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name val="Times New Roman"/>
      <charset val="134"/>
    </font>
    <font>
      <sz val="16"/>
      <name val="黑体"/>
      <charset val="134"/>
    </font>
    <font>
      <sz val="22"/>
      <name val="方正小标宋简体"/>
      <charset val="134"/>
    </font>
    <font>
      <b/>
      <sz val="12"/>
      <name val="Times New Roman"/>
      <charset val="134"/>
    </font>
    <font>
      <sz val="10"/>
      <color rgb="FF333333"/>
      <name val="宋体"/>
      <charset val="134"/>
    </font>
    <font>
      <sz val="10"/>
      <name val="方正小标宋简体"/>
      <charset val="134"/>
    </font>
    <font>
      <b/>
      <sz val="12"/>
      <name val="方正书宋_GBK"/>
      <charset val="134"/>
    </font>
    <font>
      <b/>
      <sz val="10"/>
      <name val="方正书宋_GBK"/>
      <charset val="134"/>
    </font>
    <font>
      <sz val="12"/>
      <name val="方正书宋_GBK"/>
      <charset val="134"/>
    </font>
    <font>
      <b/>
      <sz val="11"/>
      <name val="黑体"/>
      <charset val="134"/>
    </font>
    <font>
      <b/>
      <sz val="11"/>
      <name val="宋体"/>
      <charset val="134"/>
      <scheme val="minor"/>
    </font>
    <font>
      <b/>
      <sz val="10"/>
      <name val="宋体"/>
      <charset val="134"/>
      <scheme val="minor"/>
    </font>
    <font>
      <sz val="10"/>
      <color theme="1"/>
      <name val="宋体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0"/>
      <color rgb="FFFF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20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31" fillId="11" borderId="11" applyNumberFormat="0" applyAlignment="0" applyProtection="0">
      <alignment vertical="center"/>
    </xf>
    <xf numFmtId="0" fontId="32" fillId="11" borderId="7" applyNumberFormat="0" applyAlignment="0" applyProtection="0">
      <alignment vertical="center"/>
    </xf>
    <xf numFmtId="0" fontId="33" fillId="12" borderId="12" applyNumberFormat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0" borderId="0"/>
  </cellStyleXfs>
  <cellXfs count="76">
    <xf numFmtId="0" fontId="0" fillId="0" borderId="0" xfId="0">
      <alignment vertical="center"/>
    </xf>
    <xf numFmtId="0" fontId="1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177" fontId="1" fillId="0" borderId="0" xfId="0" applyNumberFormat="1" applyFont="1" applyFill="1" applyAlignment="1">
      <alignment horizontal="right" vertical="center" wrapText="1"/>
    </xf>
    <xf numFmtId="176" fontId="1" fillId="0" borderId="0" xfId="0" applyNumberFormat="1" applyFont="1" applyFill="1" applyAlignment="1">
      <alignment horizontal="center" vertical="center" wrapText="1"/>
    </xf>
    <xf numFmtId="178" fontId="1" fillId="0" borderId="0" xfId="0" applyNumberFormat="1" applyFont="1" applyFill="1" applyAlignment="1">
      <alignment horizontal="right" vertical="center" wrapText="1"/>
    </xf>
    <xf numFmtId="178" fontId="1" fillId="0" borderId="0" xfId="0" applyNumberFormat="1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horizontal="left" vertical="center" wrapText="1"/>
    </xf>
    <xf numFmtId="49" fontId="5" fillId="0" borderId="0" xfId="0" applyNumberFormat="1" applyFont="1" applyFill="1" applyAlignment="1">
      <alignment horizontal="left" vertical="center" wrapText="1"/>
    </xf>
    <xf numFmtId="0" fontId="6" fillId="0" borderId="0" xfId="0" applyFont="1" applyFill="1" applyAlignment="1">
      <alignment horizontal="left" vertical="center" wrapText="1"/>
    </xf>
    <xf numFmtId="176" fontId="7" fillId="0" borderId="0" xfId="0" applyNumberFormat="1" applyFont="1" applyFill="1" applyAlignment="1">
      <alignment horizontal="center" vertical="center" wrapText="1"/>
    </xf>
    <xf numFmtId="177" fontId="7" fillId="0" borderId="0" xfId="0" applyNumberFormat="1" applyFont="1" applyFill="1" applyAlignment="1">
      <alignment horizontal="right" vertical="center" wrapText="1"/>
    </xf>
    <xf numFmtId="178" fontId="7" fillId="0" borderId="0" xfId="0" applyNumberFormat="1" applyFont="1" applyFill="1" applyAlignment="1">
      <alignment horizontal="right" vertical="center" wrapText="1"/>
    </xf>
    <xf numFmtId="176" fontId="8" fillId="0" borderId="0" xfId="0" applyNumberFormat="1" applyFont="1" applyFill="1" applyAlignment="1">
      <alignment horizontal="center" vertical="center" wrapText="1"/>
    </xf>
    <xf numFmtId="176" fontId="8" fillId="0" borderId="0" xfId="0" applyNumberFormat="1" applyFont="1" applyFill="1" applyAlignment="1">
      <alignment horizontal="left" vertical="center" wrapText="1"/>
    </xf>
    <xf numFmtId="177" fontId="8" fillId="0" borderId="0" xfId="0" applyNumberFormat="1" applyFont="1" applyFill="1" applyAlignment="1">
      <alignment horizontal="right" vertical="center" wrapText="1"/>
    </xf>
    <xf numFmtId="178" fontId="8" fillId="0" borderId="0" xfId="0" applyNumberFormat="1" applyFont="1" applyFill="1" applyAlignment="1">
      <alignment horizontal="right" vertical="center" wrapText="1"/>
    </xf>
    <xf numFmtId="0" fontId="3" fillId="0" borderId="1" xfId="0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178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77" fontId="3" fillId="0" borderId="2" xfId="0" applyNumberFormat="1" applyFont="1" applyFill="1" applyBorder="1" applyAlignment="1">
      <alignment horizontal="center" vertical="center" wrapText="1"/>
    </xf>
    <xf numFmtId="178" fontId="3" fillId="0" borderId="2" xfId="0" applyNumberFormat="1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177" fontId="3" fillId="0" borderId="3" xfId="0" applyNumberFormat="1" applyFont="1" applyFill="1" applyBorder="1" applyAlignment="1">
      <alignment horizontal="right" vertical="center" wrapText="1"/>
    </xf>
    <xf numFmtId="0" fontId="4" fillId="0" borderId="3" xfId="50" applyNumberFormat="1" applyFont="1" applyFill="1" applyBorder="1" applyAlignment="1" applyProtection="1">
      <alignment horizontal="center" vertical="center" wrapText="1"/>
      <protection locked="0"/>
    </xf>
    <xf numFmtId="178" fontId="3" fillId="0" borderId="3" xfId="0" applyNumberFormat="1" applyFont="1" applyFill="1" applyBorder="1" applyAlignment="1">
      <alignment horizontal="right" vertical="center" wrapText="1"/>
    </xf>
    <xf numFmtId="178" fontId="4" fillId="0" borderId="3" xfId="8" applyNumberFormat="1" applyFont="1" applyFill="1" applyBorder="1" applyAlignment="1" applyProtection="1">
      <alignment horizontal="right" vertical="center" wrapText="1"/>
      <protection locked="0"/>
    </xf>
    <xf numFmtId="0" fontId="4" fillId="0" borderId="3" xfId="50" applyNumberFormat="1" applyFont="1" applyFill="1" applyBorder="1" applyAlignment="1" applyProtection="1">
      <alignment horizontal="left" vertical="center" wrapText="1"/>
      <protection locked="0"/>
    </xf>
    <xf numFmtId="177" fontId="4" fillId="0" borderId="3" xfId="50" applyNumberFormat="1" applyFont="1" applyFill="1" applyBorder="1" applyAlignment="1" applyProtection="1">
      <alignment horizontal="right" vertical="center" wrapText="1"/>
      <protection locked="0"/>
    </xf>
    <xf numFmtId="178" fontId="4" fillId="0" borderId="3" xfId="50" applyNumberFormat="1" applyFont="1" applyFill="1" applyBorder="1" applyAlignment="1" applyProtection="1">
      <alignment horizontal="right" vertical="center" wrapText="1"/>
      <protection locked="0"/>
    </xf>
    <xf numFmtId="43" fontId="4" fillId="0" borderId="3" xfId="8" applyNumberFormat="1" applyFont="1" applyFill="1" applyBorder="1" applyAlignment="1" applyProtection="1">
      <alignment horizontal="right" vertical="center" wrapText="1"/>
      <protection locked="0"/>
    </xf>
    <xf numFmtId="0" fontId="9" fillId="0" borderId="3" xfId="0" applyFont="1" applyFill="1" applyBorder="1" applyAlignment="1">
      <alignment horizontal="justify" vertical="center"/>
    </xf>
    <xf numFmtId="0" fontId="4" fillId="0" borderId="3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center" wrapText="1"/>
    </xf>
    <xf numFmtId="177" fontId="1" fillId="0" borderId="3" xfId="0" applyNumberFormat="1" applyFont="1" applyFill="1" applyBorder="1" applyAlignment="1">
      <alignment horizontal="right" vertical="center" wrapText="1"/>
    </xf>
    <xf numFmtId="176" fontId="1" fillId="0" borderId="3" xfId="0" applyNumberFormat="1" applyFont="1" applyFill="1" applyBorder="1" applyAlignment="1">
      <alignment horizontal="center" vertical="center" wrapText="1"/>
    </xf>
    <xf numFmtId="178" fontId="1" fillId="0" borderId="3" xfId="0" applyNumberFormat="1" applyFont="1" applyFill="1" applyBorder="1" applyAlignment="1">
      <alignment horizontal="right" vertical="center" wrapText="1"/>
    </xf>
    <xf numFmtId="178" fontId="1" fillId="0" borderId="3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 wrapText="1"/>
    </xf>
    <xf numFmtId="177" fontId="5" fillId="0" borderId="3" xfId="0" applyNumberFormat="1" applyFont="1" applyFill="1" applyBorder="1" applyAlignment="1">
      <alignment horizontal="right" vertical="center" wrapText="1"/>
    </xf>
    <xf numFmtId="176" fontId="4" fillId="0" borderId="3" xfId="0" applyNumberFormat="1" applyFont="1" applyFill="1" applyBorder="1" applyAlignment="1">
      <alignment horizontal="center" vertical="center" wrapText="1"/>
    </xf>
    <xf numFmtId="176" fontId="5" fillId="0" borderId="3" xfId="0" applyNumberFormat="1" applyFont="1" applyFill="1" applyBorder="1" applyAlignment="1">
      <alignment horizontal="center" vertical="center" wrapText="1"/>
    </xf>
    <xf numFmtId="178" fontId="5" fillId="0" borderId="3" xfId="0" applyNumberFormat="1" applyFont="1" applyFill="1" applyBorder="1" applyAlignment="1">
      <alignment horizontal="right" vertical="center" wrapText="1"/>
    </xf>
    <xf numFmtId="178" fontId="5" fillId="0" borderId="3" xfId="0" applyNumberFormat="1" applyFont="1" applyFill="1" applyBorder="1" applyAlignment="1">
      <alignment horizontal="center" vertical="center" wrapText="1"/>
    </xf>
    <xf numFmtId="176" fontId="7" fillId="0" borderId="0" xfId="0" applyNumberFormat="1" applyFont="1" applyFill="1" applyAlignment="1">
      <alignment horizontal="left" vertical="center" wrapText="1"/>
    </xf>
    <xf numFmtId="176" fontId="10" fillId="0" borderId="0" xfId="0" applyNumberFormat="1" applyFont="1" applyFill="1" applyAlignment="1">
      <alignment horizontal="left" vertical="center" wrapText="1"/>
    </xf>
    <xf numFmtId="49" fontId="11" fillId="0" borderId="0" xfId="0" applyNumberFormat="1" applyFont="1" applyFill="1" applyAlignment="1">
      <alignment horizontal="left" vertical="center" wrapText="1"/>
    </xf>
    <xf numFmtId="49" fontId="12" fillId="0" borderId="0" xfId="0" applyNumberFormat="1" applyFont="1" applyFill="1" applyAlignment="1">
      <alignment horizontal="left" vertical="center" wrapText="1"/>
    </xf>
    <xf numFmtId="0" fontId="13" fillId="0" borderId="0" xfId="0" applyFont="1" applyFill="1" applyAlignment="1">
      <alignment horizontal="center" vertical="center" wrapText="1"/>
    </xf>
    <xf numFmtId="178" fontId="14" fillId="0" borderId="4" xfId="49" applyNumberFormat="1" applyFont="1" applyFill="1" applyBorder="1" applyAlignment="1" applyProtection="1">
      <alignment horizontal="center" vertical="center" wrapText="1"/>
      <protection locked="0"/>
    </xf>
    <xf numFmtId="178" fontId="14" fillId="0" borderId="5" xfId="49" applyNumberFormat="1" applyFont="1" applyFill="1" applyBorder="1" applyAlignment="1" applyProtection="1">
      <alignment horizontal="center" vertical="center" wrapText="1"/>
      <protection locked="0"/>
    </xf>
    <xf numFmtId="178" fontId="14" fillId="0" borderId="6" xfId="49" applyNumberFormat="1" applyFont="1" applyFill="1" applyBorder="1" applyAlignment="1" applyProtection="1">
      <alignment horizontal="center" vertical="center" wrapText="1"/>
      <protection locked="0"/>
    </xf>
    <xf numFmtId="0" fontId="14" fillId="0" borderId="1" xfId="49" applyNumberFormat="1" applyFont="1" applyFill="1" applyBorder="1" applyAlignment="1" applyProtection="1">
      <alignment horizontal="center" vertical="center" wrapText="1"/>
      <protection locked="0"/>
    </xf>
    <xf numFmtId="0" fontId="15" fillId="0" borderId="3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4" fillId="0" borderId="2" xfId="49" applyNumberFormat="1" applyFont="1" applyFill="1" applyBorder="1" applyAlignment="1" applyProtection="1">
      <alignment horizontal="center" vertical="center" wrapText="1"/>
      <protection locked="0"/>
    </xf>
    <xf numFmtId="178" fontId="3" fillId="0" borderId="3" xfId="8" applyNumberFormat="1" applyFont="1" applyFill="1" applyBorder="1" applyAlignment="1" applyProtection="1">
      <alignment horizontal="right" vertical="center" wrapText="1"/>
      <protection locked="0"/>
    </xf>
    <xf numFmtId="43" fontId="3" fillId="0" borderId="3" xfId="8" applyNumberFormat="1" applyFont="1" applyFill="1" applyBorder="1" applyAlignment="1" applyProtection="1">
      <alignment horizontal="right" vertical="center" wrapText="1"/>
      <protection locked="0"/>
    </xf>
    <xf numFmtId="49" fontId="4" fillId="0" borderId="3" xfId="0" applyNumberFormat="1" applyFont="1" applyFill="1" applyBorder="1" applyAlignment="1">
      <alignment horizontal="left" vertical="center" wrapText="1"/>
    </xf>
    <xf numFmtId="49" fontId="4" fillId="0" borderId="3" xfId="8" applyNumberFormat="1" applyFont="1" applyFill="1" applyBorder="1" applyAlignment="1" applyProtection="1">
      <alignment horizontal="left" vertical="center" wrapText="1"/>
      <protection locked="0"/>
    </xf>
    <xf numFmtId="0" fontId="17" fillId="0" borderId="3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vertical="top" wrapText="1"/>
    </xf>
    <xf numFmtId="49" fontId="18" fillId="0" borderId="3" xfId="0" applyNumberFormat="1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vertical="center" wrapText="1"/>
    </xf>
    <xf numFmtId="0" fontId="4" fillId="0" borderId="0" xfId="0" applyFont="1" applyFill="1" applyBorder="1" applyAlignment="1">
      <alignment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_直99_2005年一般性转移支付基础测算数据" xfId="50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U18"/>
  <sheetViews>
    <sheetView tabSelected="1" workbookViewId="0">
      <pane xSplit="2" ySplit="5" topLeftCell="C6" activePane="bottomRight" state="frozen"/>
      <selection/>
      <selection pane="topRight"/>
      <selection pane="bottomLeft"/>
      <selection pane="bottomRight" activeCell="L15" sqref="L15"/>
    </sheetView>
  </sheetViews>
  <sheetFormatPr defaultColWidth="9" defaultRowHeight="20.1" customHeight="1"/>
  <cols>
    <col min="1" max="1" width="6.625" style="3" customWidth="1"/>
    <col min="2" max="2" width="13.375" style="1" customWidth="1"/>
    <col min="3" max="3" width="6" style="1" customWidth="1"/>
    <col min="4" max="4" width="8.875" style="9" customWidth="1"/>
    <col min="5" max="6" width="9.625" style="10" customWidth="1"/>
    <col min="7" max="7" width="8.25" style="11" customWidth="1"/>
    <col min="8" max="9" width="10.625" style="12" customWidth="1"/>
    <col min="10" max="10" width="10.625" style="11" customWidth="1"/>
    <col min="11" max="11" width="7.75" style="11" customWidth="1"/>
    <col min="12" max="12" width="7.625" style="11" customWidth="1"/>
    <col min="13" max="13" width="10.625" style="12" customWidth="1"/>
    <col min="14" max="14" width="39.625" style="13" customWidth="1"/>
    <col min="15" max="15" width="42" style="14" customWidth="1"/>
    <col min="16" max="16" width="8.25" style="3" customWidth="1"/>
    <col min="17" max="16384" width="9" style="3"/>
  </cols>
  <sheetData>
    <row r="1" s="1" customFormat="1" customHeight="1" spans="1:243">
      <c r="A1" s="15" t="s">
        <v>0</v>
      </c>
      <c r="D1" s="9"/>
      <c r="E1" s="10"/>
      <c r="F1" s="10"/>
      <c r="G1" s="11"/>
      <c r="H1" s="12"/>
      <c r="I1" s="12"/>
      <c r="J1" s="11"/>
      <c r="K1" s="11"/>
      <c r="L1" s="11"/>
      <c r="M1" s="12"/>
      <c r="N1" s="13"/>
      <c r="O1" s="14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</row>
    <row r="2" s="2" customFormat="1" ht="39.95" customHeight="1" spans="1:16">
      <c r="A2" s="16" t="s">
        <v>1</v>
      </c>
      <c r="B2" s="16"/>
      <c r="C2" s="16"/>
      <c r="D2" s="17"/>
      <c r="E2" s="16"/>
      <c r="F2" s="16"/>
      <c r="G2" s="18"/>
      <c r="H2" s="16"/>
      <c r="I2" s="16"/>
      <c r="J2" s="18"/>
      <c r="K2" s="18"/>
      <c r="L2" s="18"/>
      <c r="M2" s="16"/>
      <c r="N2" s="54"/>
      <c r="O2" s="55"/>
      <c r="P2" s="16"/>
    </row>
    <row r="3" s="3" customFormat="1" customHeight="1" spans="1:16">
      <c r="A3" s="19"/>
      <c r="B3" s="20"/>
      <c r="C3" s="20"/>
      <c r="D3" s="21"/>
      <c r="E3" s="19"/>
      <c r="F3" s="19"/>
      <c r="G3" s="22"/>
      <c r="H3" s="19"/>
      <c r="I3" s="19"/>
      <c r="J3" s="22"/>
      <c r="K3" s="22"/>
      <c r="L3" s="22"/>
      <c r="M3" s="19"/>
      <c r="N3" s="56"/>
      <c r="O3" s="57"/>
      <c r="P3" s="58" t="s">
        <v>2</v>
      </c>
    </row>
    <row r="4" s="4" customFormat="1" ht="54" customHeight="1" spans="1:16">
      <c r="A4" s="23" t="s">
        <v>3</v>
      </c>
      <c r="B4" s="23" t="s">
        <v>4</v>
      </c>
      <c r="C4" s="23" t="s">
        <v>5</v>
      </c>
      <c r="D4" s="24" t="s">
        <v>6</v>
      </c>
      <c r="E4" s="23" t="s">
        <v>7</v>
      </c>
      <c r="F4" s="23" t="s">
        <v>8</v>
      </c>
      <c r="G4" s="25" t="s">
        <v>9</v>
      </c>
      <c r="H4" s="26" t="s">
        <v>10</v>
      </c>
      <c r="I4" s="59" t="s">
        <v>11</v>
      </c>
      <c r="J4" s="60"/>
      <c r="K4" s="61" t="s">
        <v>12</v>
      </c>
      <c r="L4" s="60"/>
      <c r="M4" s="62" t="s">
        <v>13</v>
      </c>
      <c r="N4" s="63" t="s">
        <v>14</v>
      </c>
      <c r="O4" s="64" t="s">
        <v>15</v>
      </c>
      <c r="P4" s="32" t="s">
        <v>16</v>
      </c>
    </row>
    <row r="5" s="4" customFormat="1" ht="71" customHeight="1" spans="1:16">
      <c r="A5" s="27"/>
      <c r="B5" s="27"/>
      <c r="C5" s="27"/>
      <c r="D5" s="28"/>
      <c r="E5" s="27"/>
      <c r="F5" s="27"/>
      <c r="G5" s="29"/>
      <c r="H5" s="30"/>
      <c r="I5" s="23" t="s">
        <v>17</v>
      </c>
      <c r="J5" s="23" t="s">
        <v>18</v>
      </c>
      <c r="K5" s="23" t="s">
        <v>19</v>
      </c>
      <c r="L5" s="23" t="s">
        <v>20</v>
      </c>
      <c r="M5" s="65"/>
      <c r="N5" s="63"/>
      <c r="O5" s="64"/>
      <c r="P5" s="32"/>
    </row>
    <row r="6" s="5" customFormat="1" ht="129" customHeight="1" spans="1:252">
      <c r="A6" s="31" t="s">
        <v>21</v>
      </c>
      <c r="B6" s="31" t="s">
        <v>22</v>
      </c>
      <c r="C6" s="32"/>
      <c r="D6" s="33">
        <v>1</v>
      </c>
      <c r="E6" s="34" t="s">
        <v>23</v>
      </c>
      <c r="F6" s="34"/>
      <c r="G6" s="35"/>
      <c r="H6" s="36">
        <v>307</v>
      </c>
      <c r="I6" s="36">
        <v>215.9</v>
      </c>
      <c r="J6" s="66">
        <v>215.9</v>
      </c>
      <c r="K6" s="66"/>
      <c r="L6" s="66"/>
      <c r="M6" s="67">
        <f t="shared" ref="M6:M11" si="0">G6+H6-J6-L6</f>
        <v>91.1</v>
      </c>
      <c r="N6" s="68" t="s">
        <v>24</v>
      </c>
      <c r="O6" s="68" t="s">
        <v>25</v>
      </c>
      <c r="P6" s="31" t="s">
        <v>26</v>
      </c>
      <c r="IQ6" s="74"/>
      <c r="IR6" s="74"/>
    </row>
    <row r="7" s="5" customFormat="1" ht="45" customHeight="1" spans="1:255">
      <c r="A7" s="31" t="s">
        <v>21</v>
      </c>
      <c r="B7" s="37" t="s">
        <v>27</v>
      </c>
      <c r="C7" s="37"/>
      <c r="D7" s="38">
        <v>1</v>
      </c>
      <c r="E7" s="34" t="s">
        <v>23</v>
      </c>
      <c r="F7" s="34"/>
      <c r="G7" s="39">
        <v>190.37</v>
      </c>
      <c r="H7" s="40"/>
      <c r="I7" s="40">
        <v>190.37</v>
      </c>
      <c r="J7" s="36"/>
      <c r="K7" s="36"/>
      <c r="L7" s="36"/>
      <c r="M7" s="67">
        <f>G7+H7-J7-L7-I7</f>
        <v>0</v>
      </c>
      <c r="N7" s="69" t="s">
        <v>28</v>
      </c>
      <c r="O7" s="69" t="s">
        <v>29</v>
      </c>
      <c r="P7" s="31" t="s">
        <v>26</v>
      </c>
      <c r="IR7" s="74"/>
      <c r="IS7" s="74"/>
      <c r="IT7" s="74"/>
      <c r="IU7" s="74"/>
    </row>
    <row r="8" s="6" customFormat="1" ht="62" customHeight="1" spans="1:255">
      <c r="A8" s="31" t="s">
        <v>21</v>
      </c>
      <c r="B8" s="37" t="s">
        <v>30</v>
      </c>
      <c r="C8" s="37"/>
      <c r="D8" s="38">
        <v>1</v>
      </c>
      <c r="E8" s="34" t="s">
        <v>23</v>
      </c>
      <c r="F8" s="34"/>
      <c r="G8" s="39"/>
      <c r="H8" s="40">
        <v>35</v>
      </c>
      <c r="I8" s="40">
        <v>17.52</v>
      </c>
      <c r="J8" s="36">
        <v>17.52</v>
      </c>
      <c r="K8" s="36"/>
      <c r="L8" s="36"/>
      <c r="M8" s="67">
        <f>G8+H8-J8-L8</f>
        <v>17.48</v>
      </c>
      <c r="N8" s="69" t="s">
        <v>31</v>
      </c>
      <c r="O8" s="69" t="s">
        <v>32</v>
      </c>
      <c r="P8" s="31" t="s">
        <v>26</v>
      </c>
      <c r="IR8" s="75"/>
      <c r="IS8" s="75"/>
      <c r="IT8" s="75"/>
      <c r="IU8" s="75"/>
    </row>
    <row r="9" s="6" customFormat="1" ht="43" customHeight="1" spans="1:255">
      <c r="A9" s="31" t="s">
        <v>21</v>
      </c>
      <c r="B9" s="37"/>
      <c r="C9" s="37"/>
      <c r="D9" s="38">
        <v>1</v>
      </c>
      <c r="E9" s="34" t="s">
        <v>23</v>
      </c>
      <c r="F9" s="34"/>
      <c r="G9" s="39">
        <v>33</v>
      </c>
      <c r="H9" s="40"/>
      <c r="I9" s="40">
        <v>33</v>
      </c>
      <c r="J9" s="36"/>
      <c r="K9" s="36"/>
      <c r="L9" s="36"/>
      <c r="M9" s="67">
        <f>G9+H9-J9-L9-I9</f>
        <v>0</v>
      </c>
      <c r="N9" s="69" t="s">
        <v>33</v>
      </c>
      <c r="O9" s="69" t="s">
        <v>32</v>
      </c>
      <c r="P9" s="31" t="s">
        <v>26</v>
      </c>
      <c r="IR9" s="75"/>
      <c r="IS9" s="75"/>
      <c r="IT9" s="75"/>
      <c r="IU9" s="75"/>
    </row>
    <row r="10" s="6" customFormat="1" ht="51" customHeight="1" spans="1:255">
      <c r="A10" s="31" t="s">
        <v>21</v>
      </c>
      <c r="B10" s="37" t="s">
        <v>34</v>
      </c>
      <c r="C10" s="37"/>
      <c r="D10" s="38">
        <v>3</v>
      </c>
      <c r="E10" s="34" t="s">
        <v>23</v>
      </c>
      <c r="F10" s="34"/>
      <c r="G10" s="39"/>
      <c r="H10" s="40">
        <v>17</v>
      </c>
      <c r="I10" s="40">
        <v>5</v>
      </c>
      <c r="J10" s="36">
        <v>5</v>
      </c>
      <c r="K10" s="36"/>
      <c r="L10" s="36"/>
      <c r="M10" s="67">
        <f>G10+H10-J10-L10</f>
        <v>12</v>
      </c>
      <c r="N10" s="69" t="s">
        <v>35</v>
      </c>
      <c r="O10" s="69" t="s">
        <v>36</v>
      </c>
      <c r="P10" s="31" t="s">
        <v>26</v>
      </c>
      <c r="IR10" s="75"/>
      <c r="IS10" s="75"/>
      <c r="IT10" s="75"/>
      <c r="IU10" s="75"/>
    </row>
    <row r="11" s="6" customFormat="1" ht="132" customHeight="1" spans="1:255">
      <c r="A11" s="31" t="s">
        <v>21</v>
      </c>
      <c r="B11" s="37" t="s">
        <v>37</v>
      </c>
      <c r="C11" s="37"/>
      <c r="D11" s="38">
        <v>1</v>
      </c>
      <c r="E11" s="34" t="s">
        <v>23</v>
      </c>
      <c r="F11" s="34"/>
      <c r="G11" s="39"/>
      <c r="H11" s="40">
        <v>300</v>
      </c>
      <c r="I11" s="40"/>
      <c r="J11" s="36"/>
      <c r="K11" s="36"/>
      <c r="L11" s="36"/>
      <c r="M11" s="67">
        <f>G11+H11-J11-L11</f>
        <v>300</v>
      </c>
      <c r="N11" s="69" t="s">
        <v>38</v>
      </c>
      <c r="O11" s="69" t="s">
        <v>39</v>
      </c>
      <c r="P11" s="31" t="s">
        <v>26</v>
      </c>
      <c r="IR11" s="75"/>
      <c r="IS11" s="75"/>
      <c r="IT11" s="75"/>
      <c r="IU11" s="75"/>
    </row>
    <row r="12" s="7" customFormat="1" ht="52" customHeight="1" spans="1:16">
      <c r="A12" s="31" t="s">
        <v>21</v>
      </c>
      <c r="B12" s="37" t="s">
        <v>40</v>
      </c>
      <c r="C12" s="37"/>
      <c r="D12" s="38">
        <v>1</v>
      </c>
      <c r="E12" s="34" t="s">
        <v>23</v>
      </c>
      <c r="F12" s="34"/>
      <c r="G12" s="39">
        <v>4.24</v>
      </c>
      <c r="H12" s="40"/>
      <c r="I12" s="40">
        <v>4.24</v>
      </c>
      <c r="J12" s="36"/>
      <c r="K12" s="36"/>
      <c r="L12" s="36"/>
      <c r="M12" s="67">
        <f>G12+H12-J12-L12-I12</f>
        <v>0</v>
      </c>
      <c r="N12" s="69" t="s">
        <v>41</v>
      </c>
      <c r="O12" s="70" t="s">
        <v>42</v>
      </c>
      <c r="P12" s="31" t="s">
        <v>26</v>
      </c>
    </row>
    <row r="13" s="7" customFormat="1" ht="84" customHeight="1" spans="1:16">
      <c r="A13" s="31" t="s">
        <v>21</v>
      </c>
      <c r="B13" s="37" t="s">
        <v>43</v>
      </c>
      <c r="C13" s="37"/>
      <c r="D13" s="38">
        <v>1</v>
      </c>
      <c r="E13" s="34" t="s">
        <v>44</v>
      </c>
      <c r="F13" s="34"/>
      <c r="G13" s="39"/>
      <c r="H13" s="40">
        <v>20</v>
      </c>
      <c r="I13" s="40"/>
      <c r="J13" s="36"/>
      <c r="K13" s="36"/>
      <c r="L13" s="36"/>
      <c r="M13" s="67">
        <f>G13+H13-J13-L13</f>
        <v>20</v>
      </c>
      <c r="N13" s="69" t="s">
        <v>45</v>
      </c>
      <c r="O13" s="71" t="s">
        <v>46</v>
      </c>
      <c r="P13" s="31" t="s">
        <v>26</v>
      </c>
    </row>
    <row r="14" s="7" customFormat="1" ht="75" customHeight="1" spans="1:16">
      <c r="A14" s="31" t="s">
        <v>21</v>
      </c>
      <c r="B14" s="37" t="s">
        <v>43</v>
      </c>
      <c r="C14" s="37"/>
      <c r="D14" s="38">
        <v>1</v>
      </c>
      <c r="E14" s="34" t="s">
        <v>44</v>
      </c>
      <c r="F14" s="34"/>
      <c r="G14" s="39">
        <v>25</v>
      </c>
      <c r="H14" s="40"/>
      <c r="I14" s="40">
        <v>25</v>
      </c>
      <c r="J14" s="36"/>
      <c r="K14" s="36"/>
      <c r="L14" s="36"/>
      <c r="M14" s="67">
        <f>G14+H14-I14</f>
        <v>0</v>
      </c>
      <c r="N14" s="69" t="s">
        <v>47</v>
      </c>
      <c r="O14" s="71" t="s">
        <v>46</v>
      </c>
      <c r="P14" s="31" t="s">
        <v>26</v>
      </c>
    </row>
    <row r="15" s="7" customFormat="1" ht="63" customHeight="1" spans="1:16">
      <c r="A15" s="31" t="s">
        <v>21</v>
      </c>
      <c r="B15" s="37" t="s">
        <v>48</v>
      </c>
      <c r="C15" s="37"/>
      <c r="D15" s="38">
        <v>1</v>
      </c>
      <c r="E15" s="34" t="s">
        <v>44</v>
      </c>
      <c r="F15" s="34"/>
      <c r="G15" s="39"/>
      <c r="H15" s="40">
        <v>13</v>
      </c>
      <c r="I15" s="40"/>
      <c r="J15" s="36"/>
      <c r="K15" s="36"/>
      <c r="L15" s="36"/>
      <c r="M15" s="67">
        <f>G15+H15-J15-L15</f>
        <v>13</v>
      </c>
      <c r="N15" s="69" t="s">
        <v>49</v>
      </c>
      <c r="O15" s="69" t="s">
        <v>50</v>
      </c>
      <c r="P15" s="31" t="s">
        <v>26</v>
      </c>
    </row>
    <row r="16" s="4" customFormat="1" ht="51" customHeight="1" spans="1:16">
      <c r="A16" s="31" t="s">
        <v>21</v>
      </c>
      <c r="B16" s="41" t="s">
        <v>51</v>
      </c>
      <c r="C16" s="37"/>
      <c r="D16" s="38">
        <v>1</v>
      </c>
      <c r="E16" s="34" t="s">
        <v>44</v>
      </c>
      <c r="F16" s="34"/>
      <c r="G16" s="39">
        <v>6.42</v>
      </c>
      <c r="H16" s="40"/>
      <c r="I16" s="40">
        <v>6.42</v>
      </c>
      <c r="J16" s="36"/>
      <c r="K16" s="36"/>
      <c r="L16" s="36"/>
      <c r="M16" s="67">
        <f>G16-I16</f>
        <v>0</v>
      </c>
      <c r="N16" s="69" t="s">
        <v>52</v>
      </c>
      <c r="O16" s="69" t="s">
        <v>53</v>
      </c>
      <c r="P16" s="31" t="s">
        <v>26</v>
      </c>
    </row>
    <row r="17" ht="60" customHeight="1" spans="1:16">
      <c r="A17" s="31" t="s">
        <v>21</v>
      </c>
      <c r="B17" s="42" t="s">
        <v>54</v>
      </c>
      <c r="C17" s="43"/>
      <c r="D17" s="44">
        <v>1</v>
      </c>
      <c r="E17" s="34" t="s">
        <v>44</v>
      </c>
      <c r="F17" s="45"/>
      <c r="G17" s="46">
        <v>7.5</v>
      </c>
      <c r="H17" s="47"/>
      <c r="I17" s="47">
        <v>7.5</v>
      </c>
      <c r="J17" s="46"/>
      <c r="K17" s="46"/>
      <c r="L17" s="46"/>
      <c r="M17" s="67">
        <f>G17-I17</f>
        <v>0</v>
      </c>
      <c r="N17" s="72" t="s">
        <v>55</v>
      </c>
      <c r="O17" s="73" t="s">
        <v>56</v>
      </c>
      <c r="P17" s="31" t="s">
        <v>26</v>
      </c>
    </row>
    <row r="18" s="8" customFormat="1" ht="60" customHeight="1" spans="1:16">
      <c r="A18" s="31" t="s">
        <v>21</v>
      </c>
      <c r="B18" s="42" t="s">
        <v>57</v>
      </c>
      <c r="C18" s="48"/>
      <c r="D18" s="49">
        <v>1</v>
      </c>
      <c r="E18" s="50" t="s">
        <v>58</v>
      </c>
      <c r="F18" s="51"/>
      <c r="G18" s="52">
        <v>4.85</v>
      </c>
      <c r="H18" s="53">
        <v>6</v>
      </c>
      <c r="I18" s="53">
        <v>8.5</v>
      </c>
      <c r="J18" s="52">
        <v>3.65</v>
      </c>
      <c r="K18" s="52"/>
      <c r="L18" s="52"/>
      <c r="M18" s="67">
        <f>G18+H18-I18</f>
        <v>2.35</v>
      </c>
      <c r="N18" s="68" t="s">
        <v>59</v>
      </c>
      <c r="O18" s="31" t="s">
        <v>60</v>
      </c>
      <c r="P18" s="31" t="s">
        <v>26</v>
      </c>
    </row>
  </sheetData>
  <mergeCells count="12">
    <mergeCell ref="A2:P2"/>
    <mergeCell ref="I4:J4"/>
    <mergeCell ref="K4:L4"/>
    <mergeCell ref="A4:A5"/>
    <mergeCell ref="B4:B5"/>
    <mergeCell ref="C4:C5"/>
    <mergeCell ref="D4:D5"/>
    <mergeCell ref="E4:E5"/>
    <mergeCell ref="F4:F5"/>
    <mergeCell ref="G4:G5"/>
    <mergeCell ref="H4:H5"/>
    <mergeCell ref="M4:M5"/>
  </mergeCells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win7-2</dc:creator>
  <cp:lastModifiedBy>Administrator</cp:lastModifiedBy>
  <dcterms:created xsi:type="dcterms:W3CDTF">2025-04-17T02:09:00Z</dcterms:created>
  <dcterms:modified xsi:type="dcterms:W3CDTF">2025-05-19T01:24:42Z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2052-11.8.2.12087</vt:lpwstr>
  </property>
  <property fmtid="{D5CDD505-2E9C-101B-9397-08002B2CF9AE}" pid="3" name="ICV">
    <vt:lpwstr>0A0161A997CD4E1C8FCBA628A923EBFD</vt:lpwstr>
  </property>
</Properties>
</file>